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istící  prostředky a hygienické potřeby(II.)\ČP 004-2024\1) výzva\"/>
    </mc:Choice>
  </mc:AlternateContent>
  <xr:revisionPtr revIDLastSave="0" documentId="13_ncr:1_{12AD091B-C52C-454F-A146-FC959A05B52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Area" localSheetId="0">CPHP!$B$1:$T$61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9" i="1" l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K16" i="1" l="1"/>
  <c r="J17" i="1"/>
  <c r="J23" i="1"/>
  <c r="J29" i="1"/>
  <c r="J35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J36" i="1"/>
  <c r="K36" i="1"/>
  <c r="J37" i="1"/>
  <c r="K37" i="1"/>
  <c r="J38" i="1"/>
  <c r="K38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0" i="1"/>
  <c r="G11" i="1"/>
  <c r="G12" i="1"/>
  <c r="G13" i="1"/>
  <c r="G14" i="1"/>
  <c r="G9" i="1"/>
  <c r="G8" i="1"/>
  <c r="G7" i="1"/>
  <c r="K35" i="1" l="1"/>
  <c r="K29" i="1"/>
  <c r="K23" i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61" i="1" l="1"/>
  <c r="I61" i="1"/>
</calcChain>
</file>

<file path=xl/sharedStrings.xml><?xml version="1.0" encoding="utf-8"?>
<sst xmlns="http://schemas.openxmlformats.org/spreadsheetml/2006/main" count="250" uniqueCount="160">
  <si>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</si>
  <si>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</si>
  <si>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</si>
  <si>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</si>
  <si>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</si>
  <si>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</si>
  <si>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</si>
  <si>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</si>
  <si>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</si>
  <si>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</si>
  <si>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</si>
  <si>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</si>
  <si>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</si>
  <si>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</si>
  <si>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</si>
  <si>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</si>
  <si>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 xml:space="preserve">33762000-9 - Papírové kapesníky </t>
  </si>
  <si>
    <t>33763000-6 - Papírové ruční utěrky</t>
  </si>
  <si>
    <t>33764000-3 - Papírové ubrousky</t>
  </si>
  <si>
    <t xml:space="preserve">39221260-7 - Odpadkové koše </t>
  </si>
  <si>
    <t>39525100-9  - Prachovky</t>
  </si>
  <si>
    <t>39525800-6 - Úklidové hadry</t>
  </si>
  <si>
    <t xml:space="preserve">39811100-1 - Osvěžovače vzduchu </t>
  </si>
  <si>
    <t xml:space="preserve">39830000-9 - Čistící prostředky </t>
  </si>
  <si>
    <t xml:space="preserve">39831000-6 - Prací prostředky </t>
  </si>
  <si>
    <t>39831250-3 - Máchací roztoky</t>
  </si>
  <si>
    <t>39831300-9 - Čisticí prostředky na podlahy</t>
  </si>
  <si>
    <t>39831600-2 - Čisticí prostředky pro WC</t>
  </si>
  <si>
    <t>39832000-3 - Prostředky na mytí nádobí</t>
  </si>
  <si>
    <t>33772000-2 - Papírové výrobky na jedno použití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</si>
  <si>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</si>
  <si>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</si>
  <si>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</si>
  <si>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</si>
  <si>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</si>
  <si>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</si>
  <si>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</si>
  <si>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</si>
  <si>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</si>
  <si>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</si>
  <si>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</si>
  <si>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</si>
  <si>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</si>
  <si>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</si>
  <si>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Čisticí prostředky a hygienické potřeby (II.) 004 - 2024</t>
  </si>
  <si>
    <t>Papírové Z-Z ručníky</t>
  </si>
  <si>
    <t>ks (balíček)</t>
  </si>
  <si>
    <t>Balíček skládaných Z-Z ručníků. 2vrstvé, bílé, 100% celuloza, rozměr 23 x 25 cm. Určeno do zásobníků. 1ks (balíček) min. 150 ks papírových ručníků. V kartonu min. 20 ks (balíčků).</t>
  </si>
  <si>
    <t xml:space="preserve">Kuchyňské utěrky </t>
  </si>
  <si>
    <t>balení (2role)</t>
  </si>
  <si>
    <t xml:space="preserve">Kuchyňské utěrky v roli, 2vrstvé, min. 50 útržků v roli. Návin v jedné roli min. 30 m. Balení 2 role.  </t>
  </si>
  <si>
    <t xml:space="preserve">Kapesníčky stolní </t>
  </si>
  <si>
    <t>balení</t>
  </si>
  <si>
    <t xml:space="preserve">Kapesníčky stolní (vytahovací), 2 vrstvé. Balení min. 100 ks (ubrousků). </t>
  </si>
  <si>
    <t>Toaletní papír v roli</t>
  </si>
  <si>
    <t>ks 
(role)</t>
  </si>
  <si>
    <t>Role, toal. papír 2-vsrtvý, 100% celuloza, min. 200 útržků.</t>
  </si>
  <si>
    <t xml:space="preserve">MYCÍ PROSTŘEDEK NA PODLAHY </t>
  </si>
  <si>
    <t>ks</t>
  </si>
  <si>
    <t>Univerzální čisticí přípravek na podlahy pro ruční mytí - bez obsahu fosfátů. Použití na podlahy (např. PVC, linolea, dlažby, mramor) a na další omyvatelné plochy a povrchy. Náplň 5 - 6 l.</t>
  </si>
  <si>
    <t>DEZINFEKČNÍ PROSTŘEDEK NA PRACOVNÍ PLOCHY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</si>
  <si>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</si>
  <si>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MYCÍ PROSTŘ. KUCHYNĚ NA NÁDOBÍ</t>
  </si>
  <si>
    <t>Tekutý přípravek na ruční mytí nádobí, odstraňování mastnoty i ve studené vodě. 
Náplň 5 - 5,5 l.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</si>
  <si>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</si>
  <si>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</si>
  <si>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WC - tekutý</t>
  </si>
  <si>
    <t>Tekutý kyselý čistící prostředek s antibakteriálními účinky a obsahem látek rozpouštějíci rez, vodní kámen a jiné usazeniny. Náplň 0,5 - 0,75 l.</t>
  </si>
  <si>
    <t>MYCÍ PROSTŘ. WC - gel</t>
  </si>
  <si>
    <t>Dezinfekční přípravek - gel, s obsahem kyseliny chlorovodíkové, rozpustný ve vodě. Použití: k odstraňování vodního kamene v toaletě. Náplň 0,75 - 1 l.</t>
  </si>
  <si>
    <t>MYCÍ PROSTŘ. WC -  závěs + náplň</t>
  </si>
  <si>
    <t>WC gel (závěs + náplň) - náplň 0,4 l - 0,5 l. Tekutý vysoce viskozní, hustota 0,95 - 1,05 g/cm3.</t>
  </si>
  <si>
    <t>VŮNĚ WC - suchý sprey</t>
  </si>
  <si>
    <t>Osvěžovač vzduchu - suchý spray, odstraňovač pachů. Náplň  300 ml - 400 ml.</t>
  </si>
  <si>
    <t>VŮNĚ WC - tablety do pisoaru</t>
  </si>
  <si>
    <t xml:space="preserve">Tablety do pisoaru, čistící a dezodoranční účinky, bez fosfátů a paradichlorbenzolu. Použití: zabraňují tvorbě usazenin. Náplň  0,75 - 1 kg. </t>
  </si>
  <si>
    <t>MÝDLO TEKUTÉ - s aplikátorem</t>
  </si>
  <si>
    <t>Husté tekuté mýdlo s glycerinem, s přírodními výtažky, balení s aplikátorem. Náplň 0,75 - 1 l.</t>
  </si>
  <si>
    <t>MÝDLO  TEKUTÉ - bez aplikátoru</t>
  </si>
  <si>
    <t>AVIVÁŽ</t>
  </si>
  <si>
    <t>Aviváž, náplň 5 - 6 l.</t>
  </si>
  <si>
    <t>PRACÍ PRÁŠEK</t>
  </si>
  <si>
    <t>Prací prášek pro barevné prádlo, pro teploty 30 - 90 st, s obsahem složky zabraňující usazování vodního kamene, obsah 8 - 10 kg.</t>
  </si>
  <si>
    <t>ODSTRAŇOVAČ PLÍSNÍ S ROZPRAŠOVAČEM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</si>
  <si>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</si>
  <si>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Čistič oken s rozprašovačem</t>
  </si>
  <si>
    <t>Čistič oken s obsahem alkoholu - s rozprašovačem - pH: 7,0 - 9,0. Náplň 0,5 - 1 l.</t>
  </si>
  <si>
    <t>ČISTÍCÍ PŘÍPRAVKY NA SPORÁKY A TROUBY - rozprašovač</t>
  </si>
  <si>
    <t>Vinylové rukavice - M</t>
  </si>
  <si>
    <t>Velikost M. Balení 100 - 120 ks.</t>
  </si>
  <si>
    <t>Vinylové rukavice - L</t>
  </si>
  <si>
    <t>Velikost L. Balení 100 - 120 ks.</t>
  </si>
  <si>
    <t>Rukavice gumové - M</t>
  </si>
  <si>
    <t>pár</t>
  </si>
  <si>
    <t xml:space="preserve">Vnitřní bavlněná vložka, velikost M.  </t>
  </si>
  <si>
    <t>Hygienické sáčky</t>
  </si>
  <si>
    <t>Sáčky hygienické (na vložky) mikrotenové. Balení 25 - 30 ks.</t>
  </si>
  <si>
    <t>Sáčky na odpadky</t>
  </si>
  <si>
    <t>role</t>
  </si>
  <si>
    <t>50 x 60 cm - 30 litrů. Tloušťka min. 6 mic. Role 50 - 60 ks.</t>
  </si>
  <si>
    <t>Sáčky na odpadky - pevné</t>
  </si>
  <si>
    <t xml:space="preserve">63 x 74 cm - 60 litrů. Pevné sáčky do odpadkových košů, vyrobené z HDPE fólie. Odolné proti roztržení a úniku tekutiny, tloušťka fólie min. 24 mic. Role 10 - 12 ks.  </t>
  </si>
  <si>
    <t>Pytle zelené, žluté</t>
  </si>
  <si>
    <t>70 x 110 cm - 120 litrů, ze silné folie tl. min. 60 mikronů. Role 25 - 30 ks.</t>
  </si>
  <si>
    <t>Pytle černé, modré silné</t>
  </si>
  <si>
    <t>70 x 110 cm - 120 litrů, ze silné folie tl. min. 100 mikronů. Role 15 - 20 ks.</t>
  </si>
  <si>
    <t>Ubrousky - 2 vrstvé</t>
  </si>
  <si>
    <t xml:space="preserve">Ubrousky barevné na rauty, 2vrstvé. Balení 20 - 40 ks (ubrousků). </t>
  </si>
  <si>
    <t>Ubrousky - 1 vrstvé</t>
  </si>
  <si>
    <t xml:space="preserve">Ubrousky 33 x 33 cm. Balení 100 - 150 ks (ubrousků). </t>
  </si>
  <si>
    <t>Papírová utěrka s centrálním odvinem</t>
  </si>
  <si>
    <t xml:space="preserve">balení </t>
  </si>
  <si>
    <t xml:space="preserve">Papírová utěrka v roli s centrálním odvinem, rozměr 38 x 23,5 cm. V roli min. 200 utěrek. Použití: jednorázové stírání nečistot. Balení 12 - 14 rolí. </t>
  </si>
  <si>
    <t xml:space="preserve">Folie potravinářská v roli </t>
  </si>
  <si>
    <t>Role šíře  45cm, návin min. 300 m.</t>
  </si>
  <si>
    <t>Jednorázové zástěry</t>
  </si>
  <si>
    <t>Jednorázové zástěry 810 x 1250 mm, balení 50 - 60 ks .</t>
  </si>
  <si>
    <t xml:space="preserve">Mikrotenová taška </t>
  </si>
  <si>
    <t>Taška 4kg 25 + 12x45, balení 100 ks.</t>
  </si>
  <si>
    <t>Papírové tácky</t>
  </si>
  <si>
    <t>Papírové tácky 13 x 20 cm, balení 100 ks.</t>
  </si>
  <si>
    <t>Sprchový závěs</t>
  </si>
  <si>
    <t>Závěsy do sprch polyester 180 x 200 mm.</t>
  </si>
  <si>
    <t>Utěrky bavlněné</t>
  </si>
  <si>
    <t>Utěrky bavlněné, rozměr cca 50 x 65 cm.</t>
  </si>
  <si>
    <t>Koš odpadkový</t>
  </si>
  <si>
    <t>Plast, bez víka, objem 12 l (± 1 l).</t>
  </si>
  <si>
    <t xml:space="preserve">Hadr na podlahu  </t>
  </si>
  <si>
    <t>Z netkaného textilu (vizkóza), rozměr 60 x 70 (oranžový).</t>
  </si>
  <si>
    <t xml:space="preserve">Prachovka </t>
  </si>
  <si>
    <t>40 x 40 cm, klasická utěrka švédská z mikrovlákna.</t>
  </si>
  <si>
    <t>Houba tvarovaná velká</t>
  </si>
  <si>
    <t>12 x 7 x 4,5 cm, na jedné straně abrazivní vrstva.</t>
  </si>
  <si>
    <t>Drátěnka</t>
  </si>
  <si>
    <t>Spirálová nerez, balení 1-2 ks.</t>
  </si>
  <si>
    <t xml:space="preserve">Drátěnka </t>
  </si>
  <si>
    <t>Kovová velká, balení 1-2 ks.</t>
  </si>
  <si>
    <t xml:space="preserve">Souprava WC - plast </t>
  </si>
  <si>
    <t>Kartáč + odkapávací stojan (držák).</t>
  </si>
  <si>
    <t>Dezinfekční prostředek na podlahy</t>
  </si>
  <si>
    <t>Tekutý čistící a dezinfekční prostředek - baktericidní a fungicidní účinky. Použití: na podlahy, chodby, koupelny a hygienická zařízení. Náplň 5l (nejlépe SAVO)</t>
  </si>
  <si>
    <t>Souprava kbelík + mop kulatý</t>
  </si>
  <si>
    <t>Souprava kbelík + třásňový mop, ždímací, rotační. Objem kbelíku 20l</t>
  </si>
  <si>
    <t>Odvápňovač kávovaru</t>
  </si>
  <si>
    <t>Odvápňovač kávovaru.Pro kávovar značky De Longhi Eco Decalk 500ml</t>
  </si>
  <si>
    <t>Samostatná faktura</t>
  </si>
  <si>
    <t>NE</t>
  </si>
  <si>
    <t>14 dní</t>
  </si>
  <si>
    <t>Mgr. Michaela Hanušová,
Tel.: 775 318 151,
E-mail: mhanus@fel.zcu.cz</t>
  </si>
  <si>
    <t>Univerzitní 22, 
301 00 Plzeň,
Fakulta elektrotechnická - Katedra materiálů a technologií,
místnost EK 418</t>
  </si>
  <si>
    <t>Mgr. Monika Mundilová,
Tel.: 735 715 927,
E-mail: mundil@rek.zcu.cz</t>
  </si>
  <si>
    <t>Univerzitní 22 ,
301 00 Plzeň,
International Office, 
místnost UU 110</t>
  </si>
  <si>
    <t>Denisa Vaizová,
Tel.: 724 820 464,
E-mail: devaizov@suz.zcu.cz</t>
  </si>
  <si>
    <t>Hrad Nečtiny 1, 
331 63 Nečtiny,
Školicí a ubytovací zařízení Nečtiny</t>
  </si>
  <si>
    <r>
      <t xml:space="preserve">Husté tekuté mýdlo s glycerinem, s přírodními výtažky, balení bez aplikátoru.
Náplň 5 - 6 l. </t>
    </r>
    <r>
      <rPr>
        <b/>
        <sz val="11"/>
        <color theme="1"/>
        <rFont val="Calibri"/>
        <family val="2"/>
        <charset val="238"/>
        <scheme val="minor"/>
      </rPr>
      <t>Obsah NaCl max. 1%. Nutno doložit potvrzením od  výrobce.</t>
    </r>
  </si>
  <si>
    <t>* STROJNÍ MYTÍ - DO MYČEK NÁDOBÍ - oplach</t>
  </si>
  <si>
    <t>* STROJNÍ MYTÍ - DO MYČEK NÁDOBÍ - mytí</t>
  </si>
  <si>
    <r>
      <t xml:space="preserve">* Speciální univerzální mycí prostředek s aktivním chlórem a s obsahem aktivního kyslíku. Použití: pro všechny druhy profesionálních myček. Obsah 30 - 35 kg. </t>
    </r>
    <r>
      <rPr>
        <b/>
        <sz val="11"/>
        <color theme="1"/>
        <rFont val="Calibri"/>
        <family val="2"/>
        <charset val="238"/>
        <scheme val="minor"/>
      </rPr>
      <t xml:space="preserve">Požadavek zadavatele - u přípravků označených * požadován stejný výrobce.  </t>
    </r>
  </si>
  <si>
    <r>
      <t>*Slabě kyselý oplachovací přípravek  na nádobí, pro oplach.zbytkových usazenin minerálních látek. Použití: pro všechny druhy profesionálních myček. Obsah 25 - 30 kg.</t>
    </r>
    <r>
      <rPr>
        <b/>
        <sz val="11"/>
        <color theme="1"/>
        <rFont val="Calibri"/>
        <family val="2"/>
        <charset val="238"/>
        <scheme val="minor"/>
      </rPr>
      <t xml:space="preserve"> Požadavek zadavatele - u přípravků označených * požadován stejný výrobce.  </t>
    </r>
  </si>
  <si>
    <t xml:space="preserve">Čistící prostředek s rozprašovačem. Použití: k čištění sporáků, trub, grilů, fritéz a silně znečištěného nádobí, na nerezové zařízení. 
Náplň 0,5 - 1 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</si>
</sst>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29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4" xfId="0" applyNumberForma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5" fillId="3" borderId="15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left" vertical="center" wrapText="1" inden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left" vertical="center" wrapText="1" inden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7" fillId="3" borderId="20" xfId="0" applyFont="1" applyFill="1" applyBorder="1" applyAlignment="1" applyProtection="1">
      <alignment horizontal="left" vertical="center" wrapText="1" inden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left" vertical="center" wrapText="1" inden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3" fillId="3" borderId="21" xfId="0" applyFon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center" vertical="center" wrapText="1"/>
    </xf>
    <xf numFmtId="0" fontId="10" fillId="3" borderId="21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7" fillId="3" borderId="11" xfId="0" applyFont="1" applyFill="1" applyBorder="1" applyAlignment="1" applyProtection="1">
      <alignment horizontal="left" vertical="center" wrapText="1" inden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left" vertical="center" wrapText="1" inden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6" fillId="3" borderId="7" xfId="0" applyFont="1" applyFill="1" applyBorder="1" applyAlignment="1" applyProtection="1">
      <alignment horizontal="left" vertical="center" wrapText="1" indent="1"/>
    </xf>
    <xf numFmtId="0" fontId="2" fillId="3" borderId="7" xfId="0" applyFont="1" applyFill="1" applyBorder="1" applyAlignment="1" applyProtection="1">
      <alignment horizontal="left" vertical="center" wrapText="1" indent="1"/>
    </xf>
    <xf numFmtId="0" fontId="4" fillId="3" borderId="7" xfId="0" applyFont="1" applyFill="1" applyBorder="1" applyAlignment="1" applyProtection="1">
      <alignment horizontal="left" vertical="center" wrapText="1" inden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3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8"/>
  <sheetViews>
    <sheetView tabSelected="1" zoomScaleNormal="100" workbookViewId="0">
      <selection activeCell="I7" sqref="I7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5703125" style="122" bestFit="1" customWidth="1"/>
    <col min="5" max="5" width="9" style="4" bestFit="1" customWidth="1"/>
    <col min="6" max="6" width="123.5703125" style="5" customWidth="1"/>
    <col min="7" max="7" width="17.7109375" style="5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5.42578125" style="1" customWidth="1"/>
    <col min="17" max="17" width="30.28515625" style="1" customWidth="1"/>
    <col min="18" max="18" width="25.42578125" style="1" customWidth="1"/>
    <col min="19" max="19" width="11.5703125" style="1" hidden="1" customWidth="1"/>
    <col min="20" max="20" width="62.28515625" style="6" customWidth="1"/>
    <col min="21" max="16384" width="9.140625" style="1"/>
  </cols>
  <sheetData>
    <row r="1" spans="1:20" ht="36" customHeight="1" x14ac:dyDescent="0.25">
      <c r="B1" s="2" t="s">
        <v>44</v>
      </c>
      <c r="C1" s="3"/>
      <c r="D1" s="3"/>
    </row>
    <row r="2" spans="1:20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20" ht="20.100000000000001" customHeight="1" thickBot="1" x14ac:dyDescent="0.3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">
      <c r="B5" s="21"/>
      <c r="C5" s="22"/>
      <c r="D5" s="23"/>
      <c r="E5" s="23"/>
      <c r="F5" s="9"/>
      <c r="G5" s="24"/>
      <c r="I5" s="25" t="s">
        <v>2</v>
      </c>
      <c r="T5" s="26"/>
    </row>
    <row r="6" spans="1:20" ht="76.5" thickTop="1" thickBot="1" x14ac:dyDescent="0.3">
      <c r="B6" s="27" t="s">
        <v>3</v>
      </c>
      <c r="C6" s="28" t="s">
        <v>30</v>
      </c>
      <c r="D6" s="28" t="s">
        <v>4</v>
      </c>
      <c r="E6" s="28" t="s">
        <v>31</v>
      </c>
      <c r="F6" s="28" t="s">
        <v>32</v>
      </c>
      <c r="G6" s="28" t="s">
        <v>33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34</v>
      </c>
      <c r="M6" s="28" t="s">
        <v>35</v>
      </c>
      <c r="N6" s="28" t="s">
        <v>42</v>
      </c>
      <c r="O6" s="28" t="s">
        <v>36</v>
      </c>
      <c r="P6" s="30" t="s">
        <v>37</v>
      </c>
      <c r="Q6" s="28" t="s">
        <v>38</v>
      </c>
      <c r="R6" s="28" t="s">
        <v>43</v>
      </c>
      <c r="S6" s="28" t="s">
        <v>39</v>
      </c>
      <c r="T6" s="28" t="s">
        <v>40</v>
      </c>
    </row>
    <row r="7" spans="1:20" ht="90" customHeight="1" thickTop="1" thickBot="1" x14ac:dyDescent="0.3">
      <c r="A7" s="31"/>
      <c r="B7" s="32">
        <v>1</v>
      </c>
      <c r="C7" s="33" t="s">
        <v>45</v>
      </c>
      <c r="D7" s="34">
        <v>140</v>
      </c>
      <c r="E7" s="35" t="s">
        <v>46</v>
      </c>
      <c r="F7" s="36" t="s">
        <v>47</v>
      </c>
      <c r="G7" s="37">
        <f t="shared" ref="G7:G58" si="0">D7*H7</f>
        <v>3220</v>
      </c>
      <c r="H7" s="38">
        <v>23</v>
      </c>
      <c r="I7" s="123"/>
      <c r="J7" s="39">
        <f t="shared" ref="J7:J14" si="1">D7*I7</f>
        <v>0</v>
      </c>
      <c r="K7" s="40" t="str">
        <f t="shared" ref="K7:K14" si="2">IF(ISNUMBER(I7), IF(I7&gt;H7,"NEVYHOVUJE","VYHOVUJE")," ")</f>
        <v xml:space="preserve"> </v>
      </c>
      <c r="L7" s="41" t="s">
        <v>145</v>
      </c>
      <c r="M7" s="35" t="s">
        <v>146</v>
      </c>
      <c r="N7" s="42"/>
      <c r="O7" s="42"/>
      <c r="P7" s="43" t="s">
        <v>148</v>
      </c>
      <c r="Q7" s="43" t="s">
        <v>149</v>
      </c>
      <c r="R7" s="44" t="s">
        <v>147</v>
      </c>
      <c r="S7" s="42"/>
      <c r="T7" s="35" t="s">
        <v>17</v>
      </c>
    </row>
    <row r="8" spans="1:20" ht="48.75" customHeight="1" x14ac:dyDescent="0.25">
      <c r="B8" s="45">
        <v>2</v>
      </c>
      <c r="C8" s="46" t="s">
        <v>48</v>
      </c>
      <c r="D8" s="47">
        <v>10</v>
      </c>
      <c r="E8" s="48" t="s">
        <v>49</v>
      </c>
      <c r="F8" s="49" t="s">
        <v>50</v>
      </c>
      <c r="G8" s="50">
        <f t="shared" si="0"/>
        <v>450</v>
      </c>
      <c r="H8" s="51">
        <v>45</v>
      </c>
      <c r="I8" s="124"/>
      <c r="J8" s="52">
        <f t="shared" si="1"/>
        <v>0</v>
      </c>
      <c r="K8" s="53" t="str">
        <f t="shared" si="2"/>
        <v xml:space="preserve"> </v>
      </c>
      <c r="L8" s="54" t="s">
        <v>145</v>
      </c>
      <c r="M8" s="54" t="s">
        <v>146</v>
      </c>
      <c r="N8" s="55"/>
      <c r="O8" s="55"/>
      <c r="P8" s="56" t="s">
        <v>150</v>
      </c>
      <c r="Q8" s="56" t="s">
        <v>151</v>
      </c>
      <c r="R8" s="57" t="s">
        <v>147</v>
      </c>
      <c r="S8" s="55"/>
      <c r="T8" s="48" t="s">
        <v>14</v>
      </c>
    </row>
    <row r="9" spans="1:20" ht="48.75" customHeight="1" thickBot="1" x14ac:dyDescent="0.3">
      <c r="B9" s="58">
        <v>3</v>
      </c>
      <c r="C9" s="59" t="s">
        <v>51</v>
      </c>
      <c r="D9" s="60">
        <v>100</v>
      </c>
      <c r="E9" s="61" t="s">
        <v>52</v>
      </c>
      <c r="F9" s="62" t="s">
        <v>53</v>
      </c>
      <c r="G9" s="63">
        <f t="shared" si="0"/>
        <v>2000</v>
      </c>
      <c r="H9" s="64">
        <v>20</v>
      </c>
      <c r="I9" s="125"/>
      <c r="J9" s="65">
        <f t="shared" si="1"/>
        <v>0</v>
      </c>
      <c r="K9" s="66" t="str">
        <f t="shared" si="2"/>
        <v xml:space="preserve"> </v>
      </c>
      <c r="L9" s="67"/>
      <c r="M9" s="67"/>
      <c r="N9" s="68"/>
      <c r="O9" s="68"/>
      <c r="P9" s="67"/>
      <c r="Q9" s="67"/>
      <c r="R9" s="69"/>
      <c r="S9" s="68"/>
      <c r="T9" s="61" t="s">
        <v>16</v>
      </c>
    </row>
    <row r="10" spans="1:20" ht="42" customHeight="1" x14ac:dyDescent="0.25">
      <c r="B10" s="70">
        <v>4</v>
      </c>
      <c r="C10" s="71" t="s">
        <v>45</v>
      </c>
      <c r="D10" s="72">
        <v>350</v>
      </c>
      <c r="E10" s="73" t="s">
        <v>46</v>
      </c>
      <c r="F10" s="74" t="s">
        <v>47</v>
      </c>
      <c r="G10" s="75">
        <f t="shared" si="0"/>
        <v>8050</v>
      </c>
      <c r="H10" s="76">
        <v>23</v>
      </c>
      <c r="I10" s="126"/>
      <c r="J10" s="77">
        <f t="shared" si="1"/>
        <v>0</v>
      </c>
      <c r="K10" s="78" t="str">
        <f t="shared" si="2"/>
        <v xml:space="preserve"> </v>
      </c>
      <c r="L10" s="79" t="s">
        <v>145</v>
      </c>
      <c r="M10" s="79" t="s">
        <v>146</v>
      </c>
      <c r="N10" s="80"/>
      <c r="O10" s="80"/>
      <c r="P10" s="81" t="s">
        <v>152</v>
      </c>
      <c r="Q10" s="81" t="s">
        <v>153</v>
      </c>
      <c r="R10" s="82" t="s">
        <v>147</v>
      </c>
      <c r="S10" s="80"/>
      <c r="T10" s="73" t="s">
        <v>17</v>
      </c>
    </row>
    <row r="11" spans="1:20" ht="42" customHeight="1" x14ac:dyDescent="0.25">
      <c r="B11" s="83">
        <v>5</v>
      </c>
      <c r="C11" s="84" t="s">
        <v>54</v>
      </c>
      <c r="D11" s="85">
        <v>2500</v>
      </c>
      <c r="E11" s="86" t="s">
        <v>55</v>
      </c>
      <c r="F11" s="87" t="s">
        <v>56</v>
      </c>
      <c r="G11" s="88">
        <f t="shared" si="0"/>
        <v>20000</v>
      </c>
      <c r="H11" s="89">
        <v>8</v>
      </c>
      <c r="I11" s="127"/>
      <c r="J11" s="90">
        <f t="shared" si="1"/>
        <v>0</v>
      </c>
      <c r="K11" s="91" t="str">
        <f t="shared" si="2"/>
        <v xml:space="preserve"> </v>
      </c>
      <c r="L11" s="79"/>
      <c r="M11" s="79"/>
      <c r="N11" s="80"/>
      <c r="O11" s="80"/>
      <c r="P11" s="79"/>
      <c r="Q11" s="79"/>
      <c r="R11" s="82"/>
      <c r="S11" s="80"/>
      <c r="T11" s="86" t="s">
        <v>15</v>
      </c>
    </row>
    <row r="12" spans="1:20" ht="39.75" customHeight="1" x14ac:dyDescent="0.25">
      <c r="B12" s="83">
        <v>6</v>
      </c>
      <c r="C12" s="84" t="s">
        <v>57</v>
      </c>
      <c r="D12" s="85">
        <v>7</v>
      </c>
      <c r="E12" s="86" t="s">
        <v>58</v>
      </c>
      <c r="F12" s="92" t="s">
        <v>59</v>
      </c>
      <c r="G12" s="88">
        <f t="shared" si="0"/>
        <v>525</v>
      </c>
      <c r="H12" s="89">
        <v>75</v>
      </c>
      <c r="I12" s="127"/>
      <c r="J12" s="90">
        <f t="shared" si="1"/>
        <v>0</v>
      </c>
      <c r="K12" s="91" t="str">
        <f t="shared" si="2"/>
        <v xml:space="preserve"> </v>
      </c>
      <c r="L12" s="79"/>
      <c r="M12" s="79"/>
      <c r="N12" s="80"/>
      <c r="O12" s="80"/>
      <c r="P12" s="79"/>
      <c r="Q12" s="79"/>
      <c r="R12" s="82"/>
      <c r="S12" s="80"/>
      <c r="T12" s="86" t="s">
        <v>26</v>
      </c>
    </row>
    <row r="13" spans="1:20" ht="54" customHeight="1" x14ac:dyDescent="0.25">
      <c r="B13" s="83">
        <v>7</v>
      </c>
      <c r="C13" s="84" t="s">
        <v>60</v>
      </c>
      <c r="D13" s="85">
        <v>1</v>
      </c>
      <c r="E13" s="86" t="s">
        <v>58</v>
      </c>
      <c r="F13" s="92" t="s">
        <v>61</v>
      </c>
      <c r="G13" s="88">
        <f t="shared" si="0"/>
        <v>75</v>
      </c>
      <c r="H13" s="89">
        <v>75</v>
      </c>
      <c r="I13" s="127"/>
      <c r="J13" s="90">
        <f t="shared" si="1"/>
        <v>0</v>
      </c>
      <c r="K13" s="91" t="str">
        <f t="shared" si="2"/>
        <v xml:space="preserve"> </v>
      </c>
      <c r="L13" s="79"/>
      <c r="M13" s="79"/>
      <c r="N13" s="80"/>
      <c r="O13" s="80"/>
      <c r="P13" s="79"/>
      <c r="Q13" s="79"/>
      <c r="R13" s="82"/>
      <c r="S13" s="80"/>
      <c r="T13" s="86" t="s">
        <v>23</v>
      </c>
    </row>
    <row r="14" spans="1:20" ht="36" customHeight="1" x14ac:dyDescent="0.25">
      <c r="B14" s="83">
        <v>8</v>
      </c>
      <c r="C14" s="84" t="s">
        <v>62</v>
      </c>
      <c r="D14" s="85">
        <v>7</v>
      </c>
      <c r="E14" s="86" t="s">
        <v>58</v>
      </c>
      <c r="F14" s="87" t="s">
        <v>63</v>
      </c>
      <c r="G14" s="88">
        <f t="shared" si="0"/>
        <v>490</v>
      </c>
      <c r="H14" s="89">
        <v>70</v>
      </c>
      <c r="I14" s="127"/>
      <c r="J14" s="90">
        <f t="shared" si="1"/>
        <v>0</v>
      </c>
      <c r="K14" s="91" t="str">
        <f t="shared" si="2"/>
        <v xml:space="preserve"> </v>
      </c>
      <c r="L14" s="79"/>
      <c r="M14" s="79"/>
      <c r="N14" s="80"/>
      <c r="O14" s="80"/>
      <c r="P14" s="79"/>
      <c r="Q14" s="79"/>
      <c r="R14" s="82"/>
      <c r="S14" s="80"/>
      <c r="T14" s="86" t="s">
        <v>28</v>
      </c>
    </row>
    <row r="15" spans="1:20" ht="35.25" customHeight="1" x14ac:dyDescent="0.25">
      <c r="B15" s="83">
        <v>9</v>
      </c>
      <c r="C15" s="84" t="s">
        <v>64</v>
      </c>
      <c r="D15" s="85">
        <v>15</v>
      </c>
      <c r="E15" s="86" t="s">
        <v>58</v>
      </c>
      <c r="F15" s="92" t="s">
        <v>65</v>
      </c>
      <c r="G15" s="88">
        <f t="shared" si="0"/>
        <v>600</v>
      </c>
      <c r="H15" s="89">
        <v>40</v>
      </c>
      <c r="I15" s="127"/>
      <c r="J15" s="90">
        <f t="shared" ref="J15:J38" si="3">D15*I15</f>
        <v>0</v>
      </c>
      <c r="K15" s="91" t="str">
        <f t="shared" ref="K15:K38" si="4">IF(ISNUMBER(I15), IF(I15&gt;H15,"NEVYHOVUJE","VYHOVUJE")," ")</f>
        <v xml:space="preserve"> </v>
      </c>
      <c r="L15" s="79"/>
      <c r="M15" s="79"/>
      <c r="N15" s="80"/>
      <c r="O15" s="80"/>
      <c r="P15" s="79"/>
      <c r="Q15" s="79"/>
      <c r="R15" s="82"/>
      <c r="S15" s="80"/>
      <c r="T15" s="86" t="s">
        <v>23</v>
      </c>
    </row>
    <row r="16" spans="1:20" ht="37.5" customHeight="1" x14ac:dyDescent="0.25">
      <c r="B16" s="83">
        <v>10</v>
      </c>
      <c r="C16" s="84" t="s">
        <v>66</v>
      </c>
      <c r="D16" s="85">
        <v>10</v>
      </c>
      <c r="E16" s="86" t="s">
        <v>58</v>
      </c>
      <c r="F16" s="92" t="s">
        <v>67</v>
      </c>
      <c r="G16" s="88">
        <f t="shared" si="0"/>
        <v>400</v>
      </c>
      <c r="H16" s="89">
        <v>40</v>
      </c>
      <c r="I16" s="127"/>
      <c r="J16" s="90">
        <f t="shared" si="3"/>
        <v>0</v>
      </c>
      <c r="K16" s="91" t="str">
        <f t="shared" si="4"/>
        <v xml:space="preserve"> </v>
      </c>
      <c r="L16" s="79"/>
      <c r="M16" s="79"/>
      <c r="N16" s="80"/>
      <c r="O16" s="80"/>
      <c r="P16" s="79"/>
      <c r="Q16" s="79"/>
      <c r="R16" s="82"/>
      <c r="S16" s="80"/>
      <c r="T16" s="86" t="s">
        <v>27</v>
      </c>
    </row>
    <row r="17" spans="2:20" ht="33" customHeight="1" x14ac:dyDescent="0.25">
      <c r="B17" s="83">
        <v>11</v>
      </c>
      <c r="C17" s="84" t="s">
        <v>68</v>
      </c>
      <c r="D17" s="85">
        <v>20</v>
      </c>
      <c r="E17" s="86" t="s">
        <v>58</v>
      </c>
      <c r="F17" s="92" t="s">
        <v>69</v>
      </c>
      <c r="G17" s="88">
        <f t="shared" si="0"/>
        <v>600</v>
      </c>
      <c r="H17" s="89">
        <v>30</v>
      </c>
      <c r="I17" s="127"/>
      <c r="J17" s="90">
        <f t="shared" si="3"/>
        <v>0</v>
      </c>
      <c r="K17" s="91" t="str">
        <f t="shared" si="4"/>
        <v xml:space="preserve"> </v>
      </c>
      <c r="L17" s="79"/>
      <c r="M17" s="79"/>
      <c r="N17" s="80"/>
      <c r="O17" s="80"/>
      <c r="P17" s="79"/>
      <c r="Q17" s="79"/>
      <c r="R17" s="82"/>
      <c r="S17" s="80"/>
      <c r="T17" s="86" t="s">
        <v>27</v>
      </c>
    </row>
    <row r="18" spans="2:20" ht="23.25" customHeight="1" x14ac:dyDescent="0.25">
      <c r="B18" s="83">
        <v>12</v>
      </c>
      <c r="C18" s="84" t="s">
        <v>70</v>
      </c>
      <c r="D18" s="85">
        <v>6</v>
      </c>
      <c r="E18" s="86" t="s">
        <v>58</v>
      </c>
      <c r="F18" s="92" t="s">
        <v>71</v>
      </c>
      <c r="G18" s="88">
        <f t="shared" si="0"/>
        <v>330</v>
      </c>
      <c r="H18" s="89">
        <v>55</v>
      </c>
      <c r="I18" s="127"/>
      <c r="J18" s="90">
        <f t="shared" si="3"/>
        <v>0</v>
      </c>
      <c r="K18" s="91" t="str">
        <f t="shared" si="4"/>
        <v xml:space="preserve"> </v>
      </c>
      <c r="L18" s="79"/>
      <c r="M18" s="79"/>
      <c r="N18" s="80"/>
      <c r="O18" s="80"/>
      <c r="P18" s="79"/>
      <c r="Q18" s="79"/>
      <c r="R18" s="82"/>
      <c r="S18" s="80"/>
      <c r="T18" s="86" t="s">
        <v>27</v>
      </c>
    </row>
    <row r="19" spans="2:20" ht="30" customHeight="1" x14ac:dyDescent="0.25">
      <c r="B19" s="83">
        <v>13</v>
      </c>
      <c r="C19" s="84" t="s">
        <v>72</v>
      </c>
      <c r="D19" s="85">
        <v>10</v>
      </c>
      <c r="E19" s="86" t="s">
        <v>58</v>
      </c>
      <c r="F19" s="87" t="s">
        <v>73</v>
      </c>
      <c r="G19" s="88">
        <f t="shared" si="0"/>
        <v>250</v>
      </c>
      <c r="H19" s="89">
        <v>25</v>
      </c>
      <c r="I19" s="127"/>
      <c r="J19" s="90">
        <f t="shared" si="3"/>
        <v>0</v>
      </c>
      <c r="K19" s="91" t="str">
        <f t="shared" si="4"/>
        <v xml:space="preserve"> </v>
      </c>
      <c r="L19" s="79"/>
      <c r="M19" s="79"/>
      <c r="N19" s="80"/>
      <c r="O19" s="80"/>
      <c r="P19" s="79"/>
      <c r="Q19" s="79"/>
      <c r="R19" s="82"/>
      <c r="S19" s="80"/>
      <c r="T19" s="86" t="s">
        <v>22</v>
      </c>
    </row>
    <row r="20" spans="2:20" ht="42" customHeight="1" x14ac:dyDescent="0.25">
      <c r="B20" s="83">
        <v>14</v>
      </c>
      <c r="C20" s="84" t="s">
        <v>74</v>
      </c>
      <c r="D20" s="85">
        <v>1</v>
      </c>
      <c r="E20" s="86" t="s">
        <v>58</v>
      </c>
      <c r="F20" s="92" t="s">
        <v>75</v>
      </c>
      <c r="G20" s="88">
        <f t="shared" si="0"/>
        <v>250</v>
      </c>
      <c r="H20" s="89">
        <v>250</v>
      </c>
      <c r="I20" s="127"/>
      <c r="J20" s="90">
        <f t="shared" si="3"/>
        <v>0</v>
      </c>
      <c r="K20" s="91" t="str">
        <f t="shared" si="4"/>
        <v xml:space="preserve"> </v>
      </c>
      <c r="L20" s="79"/>
      <c r="M20" s="79"/>
      <c r="N20" s="80"/>
      <c r="O20" s="80"/>
      <c r="P20" s="79"/>
      <c r="Q20" s="79"/>
      <c r="R20" s="82"/>
      <c r="S20" s="80"/>
      <c r="T20" s="86" t="s">
        <v>22</v>
      </c>
    </row>
    <row r="21" spans="2:20" ht="30" customHeight="1" x14ac:dyDescent="0.25">
      <c r="B21" s="83">
        <v>15</v>
      </c>
      <c r="C21" s="84" t="s">
        <v>76</v>
      </c>
      <c r="D21" s="85">
        <v>20</v>
      </c>
      <c r="E21" s="86" t="s">
        <v>58</v>
      </c>
      <c r="F21" s="92" t="s">
        <v>77</v>
      </c>
      <c r="G21" s="88">
        <f t="shared" si="0"/>
        <v>500</v>
      </c>
      <c r="H21" s="89">
        <v>25</v>
      </c>
      <c r="I21" s="127"/>
      <c r="J21" s="90">
        <f t="shared" si="3"/>
        <v>0</v>
      </c>
      <c r="K21" s="91" t="str">
        <f t="shared" si="4"/>
        <v xml:space="preserve"> </v>
      </c>
      <c r="L21" s="79"/>
      <c r="M21" s="79"/>
      <c r="N21" s="80"/>
      <c r="O21" s="80"/>
      <c r="P21" s="79"/>
      <c r="Q21" s="79"/>
      <c r="R21" s="82"/>
      <c r="S21" s="80"/>
      <c r="T21" s="86" t="s">
        <v>23</v>
      </c>
    </row>
    <row r="22" spans="2:20" ht="44.25" customHeight="1" x14ac:dyDescent="0.25">
      <c r="B22" s="83">
        <v>16</v>
      </c>
      <c r="C22" s="84" t="s">
        <v>78</v>
      </c>
      <c r="D22" s="85">
        <v>7</v>
      </c>
      <c r="E22" s="86" t="s">
        <v>58</v>
      </c>
      <c r="F22" s="93" t="s">
        <v>154</v>
      </c>
      <c r="G22" s="88">
        <f t="shared" si="0"/>
        <v>490</v>
      </c>
      <c r="H22" s="89">
        <v>70</v>
      </c>
      <c r="I22" s="127"/>
      <c r="J22" s="90">
        <f t="shared" si="3"/>
        <v>0</v>
      </c>
      <c r="K22" s="91" t="str">
        <f t="shared" si="4"/>
        <v xml:space="preserve"> </v>
      </c>
      <c r="L22" s="79"/>
      <c r="M22" s="79"/>
      <c r="N22" s="80"/>
      <c r="O22" s="80"/>
      <c r="P22" s="79"/>
      <c r="Q22" s="79"/>
      <c r="R22" s="82"/>
      <c r="S22" s="80"/>
      <c r="T22" s="86" t="s">
        <v>23</v>
      </c>
    </row>
    <row r="23" spans="2:20" ht="26.25" customHeight="1" x14ac:dyDescent="0.25">
      <c r="B23" s="83">
        <v>17</v>
      </c>
      <c r="C23" s="84" t="s">
        <v>79</v>
      </c>
      <c r="D23" s="85">
        <v>1</v>
      </c>
      <c r="E23" s="86" t="s">
        <v>58</v>
      </c>
      <c r="F23" s="92" t="s">
        <v>80</v>
      </c>
      <c r="G23" s="88">
        <f t="shared" si="0"/>
        <v>70</v>
      </c>
      <c r="H23" s="89">
        <v>70</v>
      </c>
      <c r="I23" s="127"/>
      <c r="J23" s="90">
        <f t="shared" si="3"/>
        <v>0</v>
      </c>
      <c r="K23" s="91" t="str">
        <f t="shared" si="4"/>
        <v xml:space="preserve"> </v>
      </c>
      <c r="L23" s="79"/>
      <c r="M23" s="79"/>
      <c r="N23" s="80"/>
      <c r="O23" s="80"/>
      <c r="P23" s="79"/>
      <c r="Q23" s="79"/>
      <c r="R23" s="82"/>
      <c r="S23" s="80"/>
      <c r="T23" s="86" t="s">
        <v>25</v>
      </c>
    </row>
    <row r="24" spans="2:20" ht="36" customHeight="1" x14ac:dyDescent="0.25">
      <c r="B24" s="83">
        <v>18</v>
      </c>
      <c r="C24" s="84" t="s">
        <v>81</v>
      </c>
      <c r="D24" s="85">
        <v>2</v>
      </c>
      <c r="E24" s="86" t="s">
        <v>58</v>
      </c>
      <c r="F24" s="92" t="s">
        <v>82</v>
      </c>
      <c r="G24" s="88">
        <f t="shared" si="0"/>
        <v>340</v>
      </c>
      <c r="H24" s="89">
        <v>170</v>
      </c>
      <c r="I24" s="127"/>
      <c r="J24" s="90">
        <f t="shared" si="3"/>
        <v>0</v>
      </c>
      <c r="K24" s="91" t="str">
        <f t="shared" si="4"/>
        <v xml:space="preserve"> </v>
      </c>
      <c r="L24" s="79"/>
      <c r="M24" s="79"/>
      <c r="N24" s="80"/>
      <c r="O24" s="80"/>
      <c r="P24" s="79"/>
      <c r="Q24" s="79"/>
      <c r="R24" s="82"/>
      <c r="S24" s="80"/>
      <c r="T24" s="86" t="s">
        <v>24</v>
      </c>
    </row>
    <row r="25" spans="2:20" ht="45" x14ac:dyDescent="0.25">
      <c r="B25" s="83">
        <v>19</v>
      </c>
      <c r="C25" s="87" t="s">
        <v>83</v>
      </c>
      <c r="D25" s="85">
        <v>6</v>
      </c>
      <c r="E25" s="86" t="s">
        <v>58</v>
      </c>
      <c r="F25" s="87" t="s">
        <v>84</v>
      </c>
      <c r="G25" s="88">
        <f t="shared" si="0"/>
        <v>390</v>
      </c>
      <c r="H25" s="89">
        <v>65</v>
      </c>
      <c r="I25" s="127"/>
      <c r="J25" s="90">
        <f t="shared" si="3"/>
        <v>0</v>
      </c>
      <c r="K25" s="91" t="str">
        <f t="shared" si="4"/>
        <v xml:space="preserve"> </v>
      </c>
      <c r="L25" s="79"/>
      <c r="M25" s="79"/>
      <c r="N25" s="80"/>
      <c r="O25" s="80"/>
      <c r="P25" s="79"/>
      <c r="Q25" s="79"/>
      <c r="R25" s="82"/>
      <c r="S25" s="80"/>
      <c r="T25" s="86" t="s">
        <v>23</v>
      </c>
    </row>
    <row r="26" spans="2:20" ht="30" x14ac:dyDescent="0.25">
      <c r="B26" s="83">
        <v>20</v>
      </c>
      <c r="C26" s="93" t="s">
        <v>156</v>
      </c>
      <c r="D26" s="85">
        <v>2</v>
      </c>
      <c r="E26" s="86" t="s">
        <v>58</v>
      </c>
      <c r="F26" s="93" t="s">
        <v>157</v>
      </c>
      <c r="G26" s="88">
        <f t="shared" si="0"/>
        <v>4800</v>
      </c>
      <c r="H26" s="89">
        <v>2400</v>
      </c>
      <c r="I26" s="127"/>
      <c r="J26" s="90">
        <f t="shared" si="3"/>
        <v>0</v>
      </c>
      <c r="K26" s="91" t="str">
        <f t="shared" si="4"/>
        <v xml:space="preserve"> </v>
      </c>
      <c r="L26" s="79"/>
      <c r="M26" s="79"/>
      <c r="N26" s="80"/>
      <c r="O26" s="80"/>
      <c r="P26" s="79"/>
      <c r="Q26" s="79"/>
      <c r="R26" s="82"/>
      <c r="S26" s="80"/>
      <c r="T26" s="86" t="s">
        <v>23</v>
      </c>
    </row>
    <row r="27" spans="2:20" ht="53.25" customHeight="1" x14ac:dyDescent="0.25">
      <c r="B27" s="83">
        <v>21</v>
      </c>
      <c r="C27" s="93" t="s">
        <v>155</v>
      </c>
      <c r="D27" s="85">
        <v>1</v>
      </c>
      <c r="E27" s="86" t="s">
        <v>58</v>
      </c>
      <c r="F27" s="93" t="s">
        <v>158</v>
      </c>
      <c r="G27" s="88">
        <f t="shared" si="0"/>
        <v>2030</v>
      </c>
      <c r="H27" s="89">
        <v>2030</v>
      </c>
      <c r="I27" s="127"/>
      <c r="J27" s="90">
        <f t="shared" si="3"/>
        <v>0</v>
      </c>
      <c r="K27" s="91" t="str">
        <f t="shared" si="4"/>
        <v xml:space="preserve"> </v>
      </c>
      <c r="L27" s="79"/>
      <c r="M27" s="79"/>
      <c r="N27" s="80"/>
      <c r="O27" s="80"/>
      <c r="P27" s="79"/>
      <c r="Q27" s="79"/>
      <c r="R27" s="82"/>
      <c r="S27" s="80"/>
      <c r="T27" s="86" t="s">
        <v>23</v>
      </c>
    </row>
    <row r="28" spans="2:20" ht="25.5" customHeight="1" x14ac:dyDescent="0.25">
      <c r="B28" s="83">
        <v>22</v>
      </c>
      <c r="C28" s="84" t="s">
        <v>85</v>
      </c>
      <c r="D28" s="85">
        <v>8</v>
      </c>
      <c r="E28" s="86" t="s">
        <v>58</v>
      </c>
      <c r="F28" s="92" t="s">
        <v>86</v>
      </c>
      <c r="G28" s="88">
        <f t="shared" si="0"/>
        <v>280</v>
      </c>
      <c r="H28" s="89">
        <v>35</v>
      </c>
      <c r="I28" s="127"/>
      <c r="J28" s="90">
        <f t="shared" si="3"/>
        <v>0</v>
      </c>
      <c r="K28" s="91" t="str">
        <f t="shared" si="4"/>
        <v xml:space="preserve"> </v>
      </c>
      <c r="L28" s="79"/>
      <c r="M28" s="79"/>
      <c r="N28" s="80"/>
      <c r="O28" s="80"/>
      <c r="P28" s="79"/>
      <c r="Q28" s="79"/>
      <c r="R28" s="82"/>
      <c r="S28" s="80"/>
      <c r="T28" s="86" t="s">
        <v>23</v>
      </c>
    </row>
    <row r="29" spans="2:20" ht="38.25" customHeight="1" x14ac:dyDescent="0.25">
      <c r="B29" s="83">
        <v>23</v>
      </c>
      <c r="C29" s="84" t="s">
        <v>87</v>
      </c>
      <c r="D29" s="85">
        <v>1</v>
      </c>
      <c r="E29" s="86" t="s">
        <v>58</v>
      </c>
      <c r="F29" s="93" t="s">
        <v>159</v>
      </c>
      <c r="G29" s="88">
        <f t="shared" si="0"/>
        <v>60</v>
      </c>
      <c r="H29" s="89">
        <v>60</v>
      </c>
      <c r="I29" s="127"/>
      <c r="J29" s="90">
        <f t="shared" si="3"/>
        <v>0</v>
      </c>
      <c r="K29" s="91" t="str">
        <f t="shared" si="4"/>
        <v xml:space="preserve"> </v>
      </c>
      <c r="L29" s="79"/>
      <c r="M29" s="79"/>
      <c r="N29" s="80"/>
      <c r="O29" s="80"/>
      <c r="P29" s="79"/>
      <c r="Q29" s="79"/>
      <c r="R29" s="82"/>
      <c r="S29" s="80"/>
      <c r="T29" s="86" t="s">
        <v>23</v>
      </c>
    </row>
    <row r="30" spans="2:20" ht="20.25" customHeight="1" x14ac:dyDescent="0.25">
      <c r="B30" s="83">
        <v>24</v>
      </c>
      <c r="C30" s="84" t="s">
        <v>88</v>
      </c>
      <c r="D30" s="85">
        <v>10</v>
      </c>
      <c r="E30" s="86" t="s">
        <v>52</v>
      </c>
      <c r="F30" s="92" t="s">
        <v>89</v>
      </c>
      <c r="G30" s="88">
        <f t="shared" si="0"/>
        <v>650</v>
      </c>
      <c r="H30" s="89">
        <v>65</v>
      </c>
      <c r="I30" s="127"/>
      <c r="J30" s="90">
        <f t="shared" si="3"/>
        <v>0</v>
      </c>
      <c r="K30" s="91" t="str">
        <f t="shared" si="4"/>
        <v xml:space="preserve"> </v>
      </c>
      <c r="L30" s="79"/>
      <c r="M30" s="79"/>
      <c r="N30" s="80"/>
      <c r="O30" s="80"/>
      <c r="P30" s="79"/>
      <c r="Q30" s="79"/>
      <c r="R30" s="82"/>
      <c r="S30" s="80"/>
      <c r="T30" s="86" t="s">
        <v>12</v>
      </c>
    </row>
    <row r="31" spans="2:20" ht="20.25" customHeight="1" x14ac:dyDescent="0.25">
      <c r="B31" s="83">
        <v>25</v>
      </c>
      <c r="C31" s="84" t="s">
        <v>90</v>
      </c>
      <c r="D31" s="85">
        <v>12</v>
      </c>
      <c r="E31" s="86" t="s">
        <v>52</v>
      </c>
      <c r="F31" s="92" t="s">
        <v>91</v>
      </c>
      <c r="G31" s="88">
        <f t="shared" si="0"/>
        <v>780</v>
      </c>
      <c r="H31" s="89">
        <v>65</v>
      </c>
      <c r="I31" s="127"/>
      <c r="J31" s="90">
        <f t="shared" si="3"/>
        <v>0</v>
      </c>
      <c r="K31" s="91" t="str">
        <f t="shared" si="4"/>
        <v xml:space="preserve"> </v>
      </c>
      <c r="L31" s="79"/>
      <c r="M31" s="79"/>
      <c r="N31" s="80"/>
      <c r="O31" s="80"/>
      <c r="P31" s="79"/>
      <c r="Q31" s="79"/>
      <c r="R31" s="82"/>
      <c r="S31" s="80"/>
      <c r="T31" s="86" t="s">
        <v>12</v>
      </c>
    </row>
    <row r="32" spans="2:20" ht="20.25" customHeight="1" x14ac:dyDescent="0.25">
      <c r="B32" s="83">
        <v>26</v>
      </c>
      <c r="C32" s="87" t="s">
        <v>92</v>
      </c>
      <c r="D32" s="85">
        <v>10</v>
      </c>
      <c r="E32" s="86" t="s">
        <v>93</v>
      </c>
      <c r="F32" s="87" t="s">
        <v>94</v>
      </c>
      <c r="G32" s="88">
        <f t="shared" si="0"/>
        <v>130</v>
      </c>
      <c r="H32" s="89">
        <v>13</v>
      </c>
      <c r="I32" s="127"/>
      <c r="J32" s="90">
        <f t="shared" si="3"/>
        <v>0</v>
      </c>
      <c r="K32" s="91" t="str">
        <f t="shared" si="4"/>
        <v xml:space="preserve"> </v>
      </c>
      <c r="L32" s="79"/>
      <c r="M32" s="79"/>
      <c r="N32" s="80"/>
      <c r="O32" s="80"/>
      <c r="P32" s="79"/>
      <c r="Q32" s="79"/>
      <c r="R32" s="82"/>
      <c r="S32" s="80"/>
      <c r="T32" s="86" t="s">
        <v>12</v>
      </c>
    </row>
    <row r="33" spans="2:20" ht="20.25" customHeight="1" x14ac:dyDescent="0.25">
      <c r="B33" s="83">
        <v>27</v>
      </c>
      <c r="C33" s="84" t="s">
        <v>95</v>
      </c>
      <c r="D33" s="85">
        <v>2</v>
      </c>
      <c r="E33" s="86" t="s">
        <v>52</v>
      </c>
      <c r="F33" s="87" t="s">
        <v>96</v>
      </c>
      <c r="G33" s="88">
        <f t="shared" si="0"/>
        <v>30</v>
      </c>
      <c r="H33" s="89">
        <v>15</v>
      </c>
      <c r="I33" s="127"/>
      <c r="J33" s="90">
        <f t="shared" si="3"/>
        <v>0</v>
      </c>
      <c r="K33" s="91" t="str">
        <f t="shared" si="4"/>
        <v xml:space="preserve"> </v>
      </c>
      <c r="L33" s="79"/>
      <c r="M33" s="79"/>
      <c r="N33" s="80"/>
      <c r="O33" s="80"/>
      <c r="P33" s="79"/>
      <c r="Q33" s="79"/>
      <c r="R33" s="82"/>
      <c r="S33" s="80"/>
      <c r="T33" s="86" t="s">
        <v>13</v>
      </c>
    </row>
    <row r="34" spans="2:20" ht="20.25" customHeight="1" x14ac:dyDescent="0.25">
      <c r="B34" s="83">
        <v>28</v>
      </c>
      <c r="C34" s="84" t="s">
        <v>97</v>
      </c>
      <c r="D34" s="85">
        <v>50</v>
      </c>
      <c r="E34" s="86" t="s">
        <v>98</v>
      </c>
      <c r="F34" s="87" t="s">
        <v>99</v>
      </c>
      <c r="G34" s="88">
        <f t="shared" si="0"/>
        <v>750</v>
      </c>
      <c r="H34" s="89">
        <v>15</v>
      </c>
      <c r="I34" s="127"/>
      <c r="J34" s="90">
        <f t="shared" si="3"/>
        <v>0</v>
      </c>
      <c r="K34" s="91" t="str">
        <f t="shared" si="4"/>
        <v xml:space="preserve"> </v>
      </c>
      <c r="L34" s="79"/>
      <c r="M34" s="79"/>
      <c r="N34" s="80"/>
      <c r="O34" s="80"/>
      <c r="P34" s="79"/>
      <c r="Q34" s="79"/>
      <c r="R34" s="82"/>
      <c r="S34" s="80"/>
      <c r="T34" s="86" t="s">
        <v>13</v>
      </c>
    </row>
    <row r="35" spans="2:20" ht="39" customHeight="1" x14ac:dyDescent="0.25">
      <c r="B35" s="83">
        <v>29</v>
      </c>
      <c r="C35" s="84" t="s">
        <v>100</v>
      </c>
      <c r="D35" s="85">
        <v>20</v>
      </c>
      <c r="E35" s="86" t="s">
        <v>98</v>
      </c>
      <c r="F35" s="87" t="s">
        <v>101</v>
      </c>
      <c r="G35" s="88">
        <f t="shared" si="0"/>
        <v>500</v>
      </c>
      <c r="H35" s="89">
        <v>25</v>
      </c>
      <c r="I35" s="127"/>
      <c r="J35" s="90">
        <f t="shared" si="3"/>
        <v>0</v>
      </c>
      <c r="K35" s="91" t="str">
        <f t="shared" si="4"/>
        <v xml:space="preserve"> </v>
      </c>
      <c r="L35" s="79"/>
      <c r="M35" s="79"/>
      <c r="N35" s="80"/>
      <c r="O35" s="80"/>
      <c r="P35" s="79"/>
      <c r="Q35" s="79"/>
      <c r="R35" s="82"/>
      <c r="S35" s="80"/>
      <c r="T35" s="86" t="s">
        <v>13</v>
      </c>
    </row>
    <row r="36" spans="2:20" ht="18.75" customHeight="1" x14ac:dyDescent="0.25">
      <c r="B36" s="83">
        <v>30</v>
      </c>
      <c r="C36" s="84" t="s">
        <v>102</v>
      </c>
      <c r="D36" s="85">
        <v>10</v>
      </c>
      <c r="E36" s="86" t="s">
        <v>98</v>
      </c>
      <c r="F36" s="94" t="s">
        <v>103</v>
      </c>
      <c r="G36" s="88">
        <f t="shared" si="0"/>
        <v>1300</v>
      </c>
      <c r="H36" s="89">
        <v>130</v>
      </c>
      <c r="I36" s="127"/>
      <c r="J36" s="90">
        <f t="shared" si="3"/>
        <v>0</v>
      </c>
      <c r="K36" s="91" t="str">
        <f t="shared" si="4"/>
        <v xml:space="preserve"> </v>
      </c>
      <c r="L36" s="79"/>
      <c r="M36" s="79"/>
      <c r="N36" s="80"/>
      <c r="O36" s="80"/>
      <c r="P36" s="79"/>
      <c r="Q36" s="79"/>
      <c r="R36" s="82"/>
      <c r="S36" s="80"/>
      <c r="T36" s="86" t="s">
        <v>13</v>
      </c>
    </row>
    <row r="37" spans="2:20" ht="18.75" customHeight="1" x14ac:dyDescent="0.25">
      <c r="B37" s="83">
        <v>31</v>
      </c>
      <c r="C37" s="84" t="s">
        <v>104</v>
      </c>
      <c r="D37" s="85">
        <v>20</v>
      </c>
      <c r="E37" s="86" t="s">
        <v>98</v>
      </c>
      <c r="F37" s="94" t="s">
        <v>105</v>
      </c>
      <c r="G37" s="88">
        <f t="shared" si="0"/>
        <v>2000</v>
      </c>
      <c r="H37" s="89">
        <v>100</v>
      </c>
      <c r="I37" s="127"/>
      <c r="J37" s="90">
        <f t="shared" si="3"/>
        <v>0</v>
      </c>
      <c r="K37" s="91" t="str">
        <f t="shared" si="4"/>
        <v xml:space="preserve"> </v>
      </c>
      <c r="L37" s="79"/>
      <c r="M37" s="79"/>
      <c r="N37" s="80"/>
      <c r="O37" s="80"/>
      <c r="P37" s="79"/>
      <c r="Q37" s="79"/>
      <c r="R37" s="82"/>
      <c r="S37" s="80"/>
      <c r="T37" s="86" t="s">
        <v>13</v>
      </c>
    </row>
    <row r="38" spans="2:20" ht="21" customHeight="1" x14ac:dyDescent="0.25">
      <c r="B38" s="83">
        <v>32</v>
      </c>
      <c r="C38" s="84" t="s">
        <v>106</v>
      </c>
      <c r="D38" s="85">
        <v>30</v>
      </c>
      <c r="E38" s="86" t="s">
        <v>52</v>
      </c>
      <c r="F38" s="92" t="s">
        <v>107</v>
      </c>
      <c r="G38" s="88">
        <f t="shared" si="0"/>
        <v>1200</v>
      </c>
      <c r="H38" s="89">
        <v>40</v>
      </c>
      <c r="I38" s="127"/>
      <c r="J38" s="90">
        <f t="shared" si="3"/>
        <v>0</v>
      </c>
      <c r="K38" s="91" t="str">
        <f t="shared" si="4"/>
        <v xml:space="preserve"> </v>
      </c>
      <c r="L38" s="79"/>
      <c r="M38" s="79"/>
      <c r="N38" s="80"/>
      <c r="O38" s="80"/>
      <c r="P38" s="79"/>
      <c r="Q38" s="79"/>
      <c r="R38" s="82"/>
      <c r="S38" s="80"/>
      <c r="T38" s="86" t="s">
        <v>18</v>
      </c>
    </row>
    <row r="39" spans="2:20" ht="21" customHeight="1" x14ac:dyDescent="0.25">
      <c r="B39" s="83">
        <v>33</v>
      </c>
      <c r="C39" s="84" t="s">
        <v>108</v>
      </c>
      <c r="D39" s="85">
        <v>300</v>
      </c>
      <c r="E39" s="86" t="s">
        <v>52</v>
      </c>
      <c r="F39" s="92" t="s">
        <v>109</v>
      </c>
      <c r="G39" s="88">
        <f t="shared" si="0"/>
        <v>4800</v>
      </c>
      <c r="H39" s="89">
        <v>16</v>
      </c>
      <c r="I39" s="127"/>
      <c r="J39" s="90">
        <f t="shared" ref="J39:J58" si="5">D39*I39</f>
        <v>0</v>
      </c>
      <c r="K39" s="91" t="str">
        <f t="shared" ref="K39:K58" si="6">IF(ISNUMBER(I39), IF(I39&gt;H39,"NEVYHOVUJE","VYHOVUJE")," ")</f>
        <v xml:space="preserve"> </v>
      </c>
      <c r="L39" s="79"/>
      <c r="M39" s="79"/>
      <c r="N39" s="80"/>
      <c r="O39" s="80"/>
      <c r="P39" s="79"/>
      <c r="Q39" s="79"/>
      <c r="R39" s="82"/>
      <c r="S39" s="80"/>
      <c r="T39" s="86" t="s">
        <v>18</v>
      </c>
    </row>
    <row r="40" spans="2:20" ht="39.75" customHeight="1" x14ac:dyDescent="0.25">
      <c r="B40" s="83">
        <v>34</v>
      </c>
      <c r="C40" s="84" t="s">
        <v>48</v>
      </c>
      <c r="D40" s="85">
        <v>10</v>
      </c>
      <c r="E40" s="86" t="s">
        <v>49</v>
      </c>
      <c r="F40" s="92" t="s">
        <v>50</v>
      </c>
      <c r="G40" s="88">
        <f t="shared" si="0"/>
        <v>450</v>
      </c>
      <c r="H40" s="89">
        <v>45</v>
      </c>
      <c r="I40" s="127"/>
      <c r="J40" s="90">
        <f t="shared" si="5"/>
        <v>0</v>
      </c>
      <c r="K40" s="91" t="str">
        <f t="shared" si="6"/>
        <v xml:space="preserve"> </v>
      </c>
      <c r="L40" s="79"/>
      <c r="M40" s="79"/>
      <c r="N40" s="80"/>
      <c r="O40" s="80"/>
      <c r="P40" s="79"/>
      <c r="Q40" s="79"/>
      <c r="R40" s="82"/>
      <c r="S40" s="80"/>
      <c r="T40" s="86" t="s">
        <v>14</v>
      </c>
    </row>
    <row r="41" spans="2:20" ht="33.75" customHeight="1" x14ac:dyDescent="0.25">
      <c r="B41" s="83">
        <v>35</v>
      </c>
      <c r="C41" s="84" t="s">
        <v>110</v>
      </c>
      <c r="D41" s="85">
        <v>2</v>
      </c>
      <c r="E41" s="86" t="s">
        <v>111</v>
      </c>
      <c r="F41" s="92" t="s">
        <v>112</v>
      </c>
      <c r="G41" s="88">
        <f t="shared" si="0"/>
        <v>1000</v>
      </c>
      <c r="H41" s="89">
        <v>500</v>
      </c>
      <c r="I41" s="127"/>
      <c r="J41" s="90">
        <f t="shared" si="5"/>
        <v>0</v>
      </c>
      <c r="K41" s="91" t="str">
        <f t="shared" si="6"/>
        <v xml:space="preserve"> </v>
      </c>
      <c r="L41" s="79"/>
      <c r="M41" s="79"/>
      <c r="N41" s="80"/>
      <c r="O41" s="80"/>
      <c r="P41" s="79"/>
      <c r="Q41" s="79"/>
      <c r="R41" s="82"/>
      <c r="S41" s="80"/>
      <c r="T41" s="86" t="s">
        <v>14</v>
      </c>
    </row>
    <row r="42" spans="2:20" ht="20.25" customHeight="1" x14ac:dyDescent="0.25">
      <c r="B42" s="83">
        <v>36</v>
      </c>
      <c r="C42" s="84" t="s">
        <v>51</v>
      </c>
      <c r="D42" s="85">
        <v>10</v>
      </c>
      <c r="E42" s="86" t="s">
        <v>52</v>
      </c>
      <c r="F42" s="92" t="s">
        <v>53</v>
      </c>
      <c r="G42" s="88">
        <f t="shared" si="0"/>
        <v>200</v>
      </c>
      <c r="H42" s="89">
        <v>20</v>
      </c>
      <c r="I42" s="127"/>
      <c r="J42" s="90">
        <f t="shared" si="5"/>
        <v>0</v>
      </c>
      <c r="K42" s="91" t="str">
        <f t="shared" si="6"/>
        <v xml:space="preserve"> </v>
      </c>
      <c r="L42" s="79"/>
      <c r="M42" s="79"/>
      <c r="N42" s="80"/>
      <c r="O42" s="80"/>
      <c r="P42" s="79"/>
      <c r="Q42" s="79"/>
      <c r="R42" s="82"/>
      <c r="S42" s="80"/>
      <c r="T42" s="86" t="s">
        <v>16</v>
      </c>
    </row>
    <row r="43" spans="2:20" ht="20.25" customHeight="1" x14ac:dyDescent="0.25">
      <c r="B43" s="83">
        <v>37</v>
      </c>
      <c r="C43" s="84" t="s">
        <v>113</v>
      </c>
      <c r="D43" s="85">
        <v>6</v>
      </c>
      <c r="E43" s="86" t="s">
        <v>98</v>
      </c>
      <c r="F43" s="92" t="s">
        <v>114</v>
      </c>
      <c r="G43" s="88">
        <f t="shared" si="0"/>
        <v>720</v>
      </c>
      <c r="H43" s="89">
        <v>120</v>
      </c>
      <c r="I43" s="127"/>
      <c r="J43" s="90">
        <f t="shared" si="5"/>
        <v>0</v>
      </c>
      <c r="K43" s="91" t="str">
        <f t="shared" si="6"/>
        <v xml:space="preserve"> </v>
      </c>
      <c r="L43" s="79"/>
      <c r="M43" s="79"/>
      <c r="N43" s="80"/>
      <c r="O43" s="80"/>
      <c r="P43" s="79"/>
      <c r="Q43" s="79"/>
      <c r="R43" s="82"/>
      <c r="S43" s="80"/>
      <c r="T43" s="86" t="s">
        <v>23</v>
      </c>
    </row>
    <row r="44" spans="2:20" ht="20.25" customHeight="1" x14ac:dyDescent="0.25">
      <c r="B44" s="83">
        <v>38</v>
      </c>
      <c r="C44" s="84" t="s">
        <v>115</v>
      </c>
      <c r="D44" s="85">
        <v>8</v>
      </c>
      <c r="E44" s="86" t="s">
        <v>52</v>
      </c>
      <c r="F44" s="92" t="s">
        <v>116</v>
      </c>
      <c r="G44" s="88">
        <f t="shared" si="0"/>
        <v>560</v>
      </c>
      <c r="H44" s="89">
        <v>70</v>
      </c>
      <c r="I44" s="127"/>
      <c r="J44" s="90">
        <f t="shared" si="5"/>
        <v>0</v>
      </c>
      <c r="K44" s="91" t="str">
        <f t="shared" si="6"/>
        <v xml:space="preserve"> </v>
      </c>
      <c r="L44" s="79"/>
      <c r="M44" s="79"/>
      <c r="N44" s="80"/>
      <c r="O44" s="80"/>
      <c r="P44" s="79"/>
      <c r="Q44" s="79"/>
      <c r="R44" s="82"/>
      <c r="S44" s="80"/>
      <c r="T44" s="86" t="s">
        <v>23</v>
      </c>
    </row>
    <row r="45" spans="2:20" ht="20.25" customHeight="1" x14ac:dyDescent="0.25">
      <c r="B45" s="83">
        <v>39</v>
      </c>
      <c r="C45" s="84" t="s">
        <v>117</v>
      </c>
      <c r="D45" s="85">
        <v>6</v>
      </c>
      <c r="E45" s="86" t="s">
        <v>52</v>
      </c>
      <c r="F45" s="92" t="s">
        <v>118</v>
      </c>
      <c r="G45" s="88">
        <f t="shared" si="0"/>
        <v>180</v>
      </c>
      <c r="H45" s="89">
        <v>30</v>
      </c>
      <c r="I45" s="127"/>
      <c r="J45" s="90">
        <f t="shared" si="5"/>
        <v>0</v>
      </c>
      <c r="K45" s="91" t="str">
        <f t="shared" si="6"/>
        <v xml:space="preserve"> </v>
      </c>
      <c r="L45" s="79"/>
      <c r="M45" s="79"/>
      <c r="N45" s="80"/>
      <c r="O45" s="80"/>
      <c r="P45" s="79"/>
      <c r="Q45" s="79"/>
      <c r="R45" s="82"/>
      <c r="S45" s="80"/>
      <c r="T45" s="86" t="s">
        <v>23</v>
      </c>
    </row>
    <row r="46" spans="2:20" ht="20.25" customHeight="1" x14ac:dyDescent="0.25">
      <c r="B46" s="83">
        <v>40</v>
      </c>
      <c r="C46" s="84" t="s">
        <v>119</v>
      </c>
      <c r="D46" s="85">
        <v>3</v>
      </c>
      <c r="E46" s="86" t="s">
        <v>52</v>
      </c>
      <c r="F46" s="92" t="s">
        <v>120</v>
      </c>
      <c r="G46" s="88">
        <f t="shared" si="0"/>
        <v>270</v>
      </c>
      <c r="H46" s="89">
        <v>90</v>
      </c>
      <c r="I46" s="127"/>
      <c r="J46" s="90">
        <f t="shared" si="5"/>
        <v>0</v>
      </c>
      <c r="K46" s="91" t="str">
        <f t="shared" si="6"/>
        <v xml:space="preserve"> </v>
      </c>
      <c r="L46" s="79"/>
      <c r="M46" s="79"/>
      <c r="N46" s="80"/>
      <c r="O46" s="80"/>
      <c r="P46" s="79"/>
      <c r="Q46" s="79"/>
      <c r="R46" s="82"/>
      <c r="S46" s="80"/>
      <c r="T46" s="86" t="s">
        <v>29</v>
      </c>
    </row>
    <row r="47" spans="2:20" ht="20.25" customHeight="1" x14ac:dyDescent="0.25">
      <c r="B47" s="83">
        <v>41</v>
      </c>
      <c r="C47" s="84" t="s">
        <v>121</v>
      </c>
      <c r="D47" s="85">
        <v>2</v>
      </c>
      <c r="E47" s="86" t="s">
        <v>58</v>
      </c>
      <c r="F47" s="92" t="s">
        <v>122</v>
      </c>
      <c r="G47" s="88">
        <f t="shared" si="0"/>
        <v>220</v>
      </c>
      <c r="H47" s="89">
        <v>110</v>
      </c>
      <c r="I47" s="127"/>
      <c r="J47" s="90">
        <f t="shared" si="5"/>
        <v>0</v>
      </c>
      <c r="K47" s="91" t="str">
        <f t="shared" si="6"/>
        <v xml:space="preserve"> </v>
      </c>
      <c r="L47" s="79"/>
      <c r="M47" s="79"/>
      <c r="N47" s="80"/>
      <c r="O47" s="80"/>
      <c r="P47" s="79"/>
      <c r="Q47" s="79"/>
      <c r="R47" s="82"/>
      <c r="S47" s="80"/>
      <c r="T47" s="86" t="s">
        <v>23</v>
      </c>
    </row>
    <row r="48" spans="2:20" ht="20.25" customHeight="1" x14ac:dyDescent="0.25">
      <c r="B48" s="83">
        <v>42</v>
      </c>
      <c r="C48" s="84" t="s">
        <v>123</v>
      </c>
      <c r="D48" s="85">
        <v>8</v>
      </c>
      <c r="E48" s="86" t="s">
        <v>58</v>
      </c>
      <c r="F48" s="92" t="s">
        <v>124</v>
      </c>
      <c r="G48" s="88">
        <f t="shared" si="0"/>
        <v>200</v>
      </c>
      <c r="H48" s="89">
        <v>25</v>
      </c>
      <c r="I48" s="127"/>
      <c r="J48" s="90">
        <f t="shared" si="5"/>
        <v>0</v>
      </c>
      <c r="K48" s="91" t="str">
        <f t="shared" si="6"/>
        <v xml:space="preserve"> </v>
      </c>
      <c r="L48" s="79"/>
      <c r="M48" s="79"/>
      <c r="N48" s="80"/>
      <c r="O48" s="80"/>
      <c r="P48" s="79"/>
      <c r="Q48" s="79"/>
      <c r="R48" s="82"/>
      <c r="S48" s="80"/>
      <c r="T48" s="86" t="s">
        <v>14</v>
      </c>
    </row>
    <row r="49" spans="2:20" ht="20.25" customHeight="1" x14ac:dyDescent="0.25">
      <c r="B49" s="83">
        <v>43</v>
      </c>
      <c r="C49" s="84" t="s">
        <v>125</v>
      </c>
      <c r="D49" s="85">
        <v>6</v>
      </c>
      <c r="E49" s="86" t="s">
        <v>58</v>
      </c>
      <c r="F49" s="92" t="s">
        <v>126</v>
      </c>
      <c r="G49" s="88">
        <f t="shared" si="0"/>
        <v>390</v>
      </c>
      <c r="H49" s="89">
        <v>65</v>
      </c>
      <c r="I49" s="127"/>
      <c r="J49" s="90">
        <f t="shared" si="5"/>
        <v>0</v>
      </c>
      <c r="K49" s="91" t="str">
        <f t="shared" si="6"/>
        <v xml:space="preserve"> </v>
      </c>
      <c r="L49" s="79"/>
      <c r="M49" s="79"/>
      <c r="N49" s="80"/>
      <c r="O49" s="80"/>
      <c r="P49" s="79"/>
      <c r="Q49" s="79"/>
      <c r="R49" s="82"/>
      <c r="S49" s="80"/>
      <c r="T49" s="86" t="s">
        <v>19</v>
      </c>
    </row>
    <row r="50" spans="2:20" ht="20.25" customHeight="1" x14ac:dyDescent="0.25">
      <c r="B50" s="83">
        <v>44</v>
      </c>
      <c r="C50" s="84" t="s">
        <v>127</v>
      </c>
      <c r="D50" s="85">
        <v>10</v>
      </c>
      <c r="E50" s="86" t="s">
        <v>58</v>
      </c>
      <c r="F50" s="92" t="s">
        <v>128</v>
      </c>
      <c r="G50" s="88">
        <f t="shared" si="0"/>
        <v>180</v>
      </c>
      <c r="H50" s="89">
        <v>18</v>
      </c>
      <c r="I50" s="127"/>
      <c r="J50" s="90">
        <f t="shared" si="5"/>
        <v>0</v>
      </c>
      <c r="K50" s="91" t="str">
        <f t="shared" si="6"/>
        <v xml:space="preserve"> </v>
      </c>
      <c r="L50" s="79"/>
      <c r="M50" s="79"/>
      <c r="N50" s="80"/>
      <c r="O50" s="80"/>
      <c r="P50" s="79"/>
      <c r="Q50" s="79"/>
      <c r="R50" s="82"/>
      <c r="S50" s="80"/>
      <c r="T50" s="86" t="s">
        <v>21</v>
      </c>
    </row>
    <row r="51" spans="2:20" ht="20.25" customHeight="1" x14ac:dyDescent="0.25">
      <c r="B51" s="83">
        <v>45</v>
      </c>
      <c r="C51" s="84" t="s">
        <v>129</v>
      </c>
      <c r="D51" s="85">
        <v>15</v>
      </c>
      <c r="E51" s="86" t="s">
        <v>58</v>
      </c>
      <c r="F51" s="92" t="s">
        <v>130</v>
      </c>
      <c r="G51" s="88">
        <f t="shared" si="0"/>
        <v>300</v>
      </c>
      <c r="H51" s="89">
        <v>20</v>
      </c>
      <c r="I51" s="127"/>
      <c r="J51" s="90">
        <f t="shared" si="5"/>
        <v>0</v>
      </c>
      <c r="K51" s="91" t="str">
        <f t="shared" si="6"/>
        <v xml:space="preserve"> </v>
      </c>
      <c r="L51" s="79"/>
      <c r="M51" s="79"/>
      <c r="N51" s="80"/>
      <c r="O51" s="80"/>
      <c r="P51" s="79"/>
      <c r="Q51" s="79"/>
      <c r="R51" s="82"/>
      <c r="S51" s="80"/>
      <c r="T51" s="86" t="s">
        <v>20</v>
      </c>
    </row>
    <row r="52" spans="2:20" ht="20.25" customHeight="1" x14ac:dyDescent="0.25">
      <c r="B52" s="83">
        <v>46</v>
      </c>
      <c r="C52" s="84" t="s">
        <v>131</v>
      </c>
      <c r="D52" s="85">
        <v>10</v>
      </c>
      <c r="E52" s="86" t="s">
        <v>58</v>
      </c>
      <c r="F52" s="92" t="s">
        <v>132</v>
      </c>
      <c r="G52" s="88">
        <f t="shared" si="0"/>
        <v>70</v>
      </c>
      <c r="H52" s="89">
        <v>7</v>
      </c>
      <c r="I52" s="127"/>
      <c r="J52" s="90">
        <f t="shared" si="5"/>
        <v>0</v>
      </c>
      <c r="K52" s="91" t="str">
        <f t="shared" si="6"/>
        <v xml:space="preserve"> </v>
      </c>
      <c r="L52" s="79"/>
      <c r="M52" s="79"/>
      <c r="N52" s="80"/>
      <c r="O52" s="80"/>
      <c r="P52" s="79"/>
      <c r="Q52" s="79"/>
      <c r="R52" s="82"/>
      <c r="S52" s="80"/>
      <c r="T52" s="86" t="s">
        <v>23</v>
      </c>
    </row>
    <row r="53" spans="2:20" ht="20.25" customHeight="1" x14ac:dyDescent="0.25">
      <c r="B53" s="83">
        <v>47</v>
      </c>
      <c r="C53" s="84" t="s">
        <v>133</v>
      </c>
      <c r="D53" s="85">
        <v>10</v>
      </c>
      <c r="E53" s="86" t="s">
        <v>58</v>
      </c>
      <c r="F53" s="92" t="s">
        <v>134</v>
      </c>
      <c r="G53" s="88">
        <f t="shared" si="0"/>
        <v>80</v>
      </c>
      <c r="H53" s="89">
        <v>8</v>
      </c>
      <c r="I53" s="127"/>
      <c r="J53" s="90">
        <f t="shared" si="5"/>
        <v>0</v>
      </c>
      <c r="K53" s="91" t="str">
        <f t="shared" si="6"/>
        <v xml:space="preserve"> </v>
      </c>
      <c r="L53" s="79"/>
      <c r="M53" s="79"/>
      <c r="N53" s="80"/>
      <c r="O53" s="80"/>
      <c r="P53" s="79"/>
      <c r="Q53" s="79"/>
      <c r="R53" s="82"/>
      <c r="S53" s="80"/>
      <c r="T53" s="86" t="s">
        <v>23</v>
      </c>
    </row>
    <row r="54" spans="2:20" ht="20.25" customHeight="1" x14ac:dyDescent="0.25">
      <c r="B54" s="83">
        <v>48</v>
      </c>
      <c r="C54" s="84" t="s">
        <v>135</v>
      </c>
      <c r="D54" s="85">
        <v>10</v>
      </c>
      <c r="E54" s="86" t="s">
        <v>58</v>
      </c>
      <c r="F54" s="92" t="s">
        <v>136</v>
      </c>
      <c r="G54" s="88">
        <f t="shared" si="0"/>
        <v>80</v>
      </c>
      <c r="H54" s="89">
        <v>8</v>
      </c>
      <c r="I54" s="127"/>
      <c r="J54" s="90">
        <f t="shared" si="5"/>
        <v>0</v>
      </c>
      <c r="K54" s="91" t="str">
        <f t="shared" si="6"/>
        <v xml:space="preserve"> </v>
      </c>
      <c r="L54" s="79"/>
      <c r="M54" s="79"/>
      <c r="N54" s="80"/>
      <c r="O54" s="80"/>
      <c r="P54" s="79"/>
      <c r="Q54" s="79"/>
      <c r="R54" s="82"/>
      <c r="S54" s="80"/>
      <c r="T54" s="86" t="s">
        <v>23</v>
      </c>
    </row>
    <row r="55" spans="2:20" ht="20.25" customHeight="1" x14ac:dyDescent="0.25">
      <c r="B55" s="83">
        <v>49</v>
      </c>
      <c r="C55" s="84" t="s">
        <v>137</v>
      </c>
      <c r="D55" s="85">
        <v>14</v>
      </c>
      <c r="E55" s="86" t="s">
        <v>58</v>
      </c>
      <c r="F55" s="92" t="s">
        <v>138</v>
      </c>
      <c r="G55" s="88">
        <f t="shared" si="0"/>
        <v>350</v>
      </c>
      <c r="H55" s="89">
        <v>25</v>
      </c>
      <c r="I55" s="127"/>
      <c r="J55" s="90">
        <f t="shared" si="5"/>
        <v>0</v>
      </c>
      <c r="K55" s="91" t="str">
        <f t="shared" si="6"/>
        <v xml:space="preserve"> </v>
      </c>
      <c r="L55" s="79"/>
      <c r="M55" s="79"/>
      <c r="N55" s="80"/>
      <c r="O55" s="80"/>
      <c r="P55" s="79"/>
      <c r="Q55" s="79"/>
      <c r="R55" s="82"/>
      <c r="S55" s="80"/>
      <c r="T55" s="86" t="s">
        <v>23</v>
      </c>
    </row>
    <row r="56" spans="2:20" ht="38.25" customHeight="1" x14ac:dyDescent="0.25">
      <c r="B56" s="83">
        <v>50</v>
      </c>
      <c r="C56" s="84" t="s">
        <v>139</v>
      </c>
      <c r="D56" s="85">
        <v>8</v>
      </c>
      <c r="E56" s="86" t="s">
        <v>58</v>
      </c>
      <c r="F56" s="92" t="s">
        <v>140</v>
      </c>
      <c r="G56" s="88">
        <f t="shared" si="0"/>
        <v>2240</v>
      </c>
      <c r="H56" s="89">
        <v>280</v>
      </c>
      <c r="I56" s="127"/>
      <c r="J56" s="90">
        <f t="shared" si="5"/>
        <v>0</v>
      </c>
      <c r="K56" s="91" t="str">
        <f t="shared" si="6"/>
        <v xml:space="preserve"> </v>
      </c>
      <c r="L56" s="79"/>
      <c r="M56" s="79"/>
      <c r="N56" s="80"/>
      <c r="O56" s="80"/>
      <c r="P56" s="79"/>
      <c r="Q56" s="79"/>
      <c r="R56" s="82"/>
      <c r="S56" s="80"/>
      <c r="T56" s="86" t="s">
        <v>23</v>
      </c>
    </row>
    <row r="57" spans="2:20" ht="22.5" customHeight="1" x14ac:dyDescent="0.25">
      <c r="B57" s="83">
        <v>51</v>
      </c>
      <c r="C57" s="84" t="s">
        <v>141</v>
      </c>
      <c r="D57" s="85">
        <v>1</v>
      </c>
      <c r="E57" s="86" t="s">
        <v>58</v>
      </c>
      <c r="F57" s="92" t="s">
        <v>142</v>
      </c>
      <c r="G57" s="88">
        <f t="shared" si="0"/>
        <v>1100</v>
      </c>
      <c r="H57" s="89">
        <v>1100</v>
      </c>
      <c r="I57" s="127"/>
      <c r="J57" s="90">
        <f t="shared" si="5"/>
        <v>0</v>
      </c>
      <c r="K57" s="91" t="str">
        <f t="shared" si="6"/>
        <v xml:space="preserve"> </v>
      </c>
      <c r="L57" s="79"/>
      <c r="M57" s="79"/>
      <c r="N57" s="80"/>
      <c r="O57" s="80"/>
      <c r="P57" s="79"/>
      <c r="Q57" s="79"/>
      <c r="R57" s="82"/>
      <c r="S57" s="80"/>
      <c r="T57" s="86" t="s">
        <v>23</v>
      </c>
    </row>
    <row r="58" spans="2:20" ht="22.5" customHeight="1" thickBot="1" x14ac:dyDescent="0.3">
      <c r="B58" s="95">
        <v>52</v>
      </c>
      <c r="C58" s="96" t="s">
        <v>143</v>
      </c>
      <c r="D58" s="97">
        <v>2</v>
      </c>
      <c r="E58" s="98" t="s">
        <v>58</v>
      </c>
      <c r="F58" s="99" t="s">
        <v>144</v>
      </c>
      <c r="G58" s="100">
        <f t="shared" si="0"/>
        <v>500</v>
      </c>
      <c r="H58" s="101">
        <v>250</v>
      </c>
      <c r="I58" s="128"/>
      <c r="J58" s="102">
        <f t="shared" si="5"/>
        <v>0</v>
      </c>
      <c r="K58" s="103" t="str">
        <f t="shared" si="6"/>
        <v xml:space="preserve"> </v>
      </c>
      <c r="L58" s="104"/>
      <c r="M58" s="104"/>
      <c r="N58" s="105"/>
      <c r="O58" s="105"/>
      <c r="P58" s="104"/>
      <c r="Q58" s="104"/>
      <c r="R58" s="106"/>
      <c r="S58" s="105"/>
      <c r="T58" s="98" t="s">
        <v>23</v>
      </c>
    </row>
    <row r="59" spans="2:20" ht="13.5" customHeight="1" thickTop="1" thickBot="1" x14ac:dyDescent="0.3">
      <c r="C59" s="1"/>
      <c r="D59" s="1"/>
      <c r="E59" s="1"/>
      <c r="F59" s="1"/>
      <c r="G59" s="1"/>
      <c r="J59" s="107"/>
    </row>
    <row r="60" spans="2:20" ht="60.75" customHeight="1" thickTop="1" thickBot="1" x14ac:dyDescent="0.3">
      <c r="B60" s="108" t="s">
        <v>9</v>
      </c>
      <c r="C60" s="109"/>
      <c r="D60" s="109"/>
      <c r="E60" s="109"/>
      <c r="F60" s="109"/>
      <c r="G60" s="110"/>
      <c r="H60" s="111" t="s">
        <v>10</v>
      </c>
      <c r="I60" s="112" t="s">
        <v>11</v>
      </c>
      <c r="J60" s="113"/>
      <c r="K60" s="114"/>
      <c r="L60" s="24"/>
      <c r="M60" s="24"/>
      <c r="N60" s="24"/>
      <c r="O60" s="24"/>
      <c r="P60" s="24"/>
      <c r="Q60" s="24"/>
      <c r="R60" s="24"/>
      <c r="S60" s="24"/>
      <c r="T60" s="115"/>
    </row>
    <row r="61" spans="2:20" ht="33" customHeight="1" thickTop="1" thickBot="1" x14ac:dyDescent="0.3">
      <c r="B61" s="116" t="s">
        <v>41</v>
      </c>
      <c r="C61" s="116"/>
      <c r="D61" s="116"/>
      <c r="E61" s="116"/>
      <c r="F61" s="116"/>
      <c r="G61" s="117"/>
      <c r="H61" s="118">
        <f>SUM(G7:G58)</f>
        <v>67430</v>
      </c>
      <c r="I61" s="119">
        <f>SUM(J7:J58)</f>
        <v>0</v>
      </c>
      <c r="J61" s="120"/>
      <c r="K61" s="121"/>
    </row>
    <row r="62" spans="2:20" ht="14.25" customHeight="1" thickTop="1" x14ac:dyDescent="0.25"/>
    <row r="63" spans="2:20" ht="14.25" customHeight="1" x14ac:dyDescent="0.25"/>
    <row r="64" spans="2:20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</sheetData>
  <sheetProtection algorithmName="SHA-512" hashValue="89l+jBXRs4wNZ9aGQfEKMkzjKD0tz7bI5FgQXDl4a8VPRA0rKRSaKUqFX882mGokkZvxIbc0UxKvBPCGU2aGDQ==" saltValue="El/R49n6EJFYbQ58hPoRcA==" spinCount="100000" sheet="1" objects="1" scenarios="1"/>
  <mergeCells count="23">
    <mergeCell ref="B61:F61"/>
    <mergeCell ref="I61:K61"/>
    <mergeCell ref="B1:D1"/>
    <mergeCell ref="B60:F60"/>
    <mergeCell ref="I60:K60"/>
    <mergeCell ref="I2:J2"/>
    <mergeCell ref="I3:R3"/>
    <mergeCell ref="M8:M9"/>
    <mergeCell ref="L8:L9"/>
    <mergeCell ref="Q10:Q58"/>
    <mergeCell ref="P10:P58"/>
    <mergeCell ref="O10:O58"/>
    <mergeCell ref="N10:N58"/>
    <mergeCell ref="M10:M58"/>
    <mergeCell ref="L10:L58"/>
    <mergeCell ref="N8:N9"/>
    <mergeCell ref="O8:O9"/>
    <mergeCell ref="S8:S9"/>
    <mergeCell ref="R10:R58"/>
    <mergeCell ref="S10:S58"/>
    <mergeCell ref="R8:R9"/>
    <mergeCell ref="Q8:Q9"/>
    <mergeCell ref="P8:P9"/>
  </mergeCells>
  <conditionalFormatting sqref="B7:B58 D7:D58">
    <cfRule type="containsBlanks" dxfId="6" priority="45">
      <formula>LEN(TRIM(B7))=0</formula>
    </cfRule>
  </conditionalFormatting>
  <conditionalFormatting sqref="B7:B58">
    <cfRule type="cellIs" dxfId="5" priority="39" operator="greaterThanOrEqual">
      <formula>1</formula>
    </cfRule>
  </conditionalFormatting>
  <conditionalFormatting sqref="I7:I58">
    <cfRule type="notContainsBlanks" dxfId="4" priority="4">
      <formula>LEN(TRIM(I7))&gt;0</formula>
    </cfRule>
    <cfRule type="notContainsBlanks" dxfId="3" priority="5">
      <formula>LEN(TRIM(I7))&gt;0</formula>
    </cfRule>
    <cfRule type="containsBlanks" dxfId="2" priority="6">
      <formula>LEN(TRIM(I7))=0</formula>
    </cfRule>
  </conditionalFormatting>
  <conditionalFormatting sqref="K7:K58">
    <cfRule type="cellIs" dxfId="1" priority="35" operator="equal">
      <formula>"NEVYHOVUJE"</formula>
    </cfRule>
    <cfRule type="cellIs" dxfId="0" priority="36" operator="equal">
      <formula>"VYHOVUJE"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58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2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T10:T58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2024-03-05T05:34:32Z</cp:lastPrinted>
  <dcterms:created xsi:type="dcterms:W3CDTF">2014-03-05T12:43:32Z</dcterms:created>
  <dcterms:modified xsi:type="dcterms:W3CDTF">2024-03-05T09:21:35Z</dcterms:modified>
</cp:coreProperties>
</file>